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ôj disk\FA - Materialy\"/>
    </mc:Choice>
  </mc:AlternateContent>
  <xr:revisionPtr revIDLastSave="0" documentId="13_ncr:1_{33FC2D0D-FF4F-41F6-B6AB-AAA96F27EE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dnotenie firmy_Altmanov index" sheetId="1" r:id="rId1"/>
  </sheets>
  <calcPr calcId="191029"/>
</workbook>
</file>

<file path=xl/calcChain.xml><?xml version="1.0" encoding="utf-8"?>
<calcChain xmlns="http://schemas.openxmlformats.org/spreadsheetml/2006/main">
  <c r="H4" i="1" l="1"/>
  <c r="H8" i="1"/>
  <c r="H5" i="1"/>
  <c r="H6" i="1"/>
  <c r="H7" i="1"/>
  <c r="G4" i="1"/>
  <c r="G5" i="1"/>
  <c r="G6" i="1"/>
  <c r="G7" i="1"/>
  <c r="G8" i="1"/>
  <c r="F8" i="1"/>
  <c r="F7" i="1"/>
  <c r="F6" i="1"/>
  <c r="F5" i="1"/>
  <c r="F4" i="1"/>
  <c r="H13" i="1" l="1"/>
  <c r="H14" i="1" s="1"/>
  <c r="G13" i="1"/>
  <c r="G14" i="1" s="1"/>
  <c r="F13" i="1"/>
  <c r="F14" i="1" s="1"/>
  <c r="H11" i="1"/>
  <c r="H12" i="1" s="1"/>
  <c r="H9" i="1"/>
  <c r="H10" i="1" s="1"/>
  <c r="G11" i="1"/>
  <c r="G12" i="1" s="1"/>
  <c r="G9" i="1"/>
  <c r="G10" i="1" s="1"/>
  <c r="F11" i="1"/>
  <c r="F12" i="1" s="1"/>
  <c r="F9" i="1"/>
  <c r="F10" i="1" s="1"/>
</calcChain>
</file>

<file path=xl/sharedStrings.xml><?xml version="1.0" encoding="utf-8"?>
<sst xmlns="http://schemas.openxmlformats.org/spreadsheetml/2006/main" count="116" uniqueCount="69">
  <si>
    <t>Firmy</t>
  </si>
  <si>
    <t>&gt;2,99</t>
  </si>
  <si>
    <t>&gt;2,9</t>
  </si>
  <si>
    <t>1,81-2,99</t>
  </si>
  <si>
    <t>1,2-2,9</t>
  </si>
  <si>
    <t>&lt;1,81</t>
  </si>
  <si>
    <t>&lt;1,2</t>
  </si>
  <si>
    <t>_AKT</t>
  </si>
  <si>
    <t>_CK</t>
  </si>
  <si>
    <t>_HV</t>
  </si>
  <si>
    <t>_PRK</t>
  </si>
  <si>
    <t>_VK</t>
  </si>
  <si>
    <t>_ZPZ</t>
  </si>
  <si>
    <r>
      <t>X</t>
    </r>
    <r>
      <rPr>
        <vertAlign val="subscript"/>
        <sz val="9"/>
        <rFont val="Arial CE"/>
        <family val="2"/>
        <charset val="238"/>
      </rPr>
      <t>1</t>
    </r>
    <r>
      <rPr>
        <sz val="9"/>
        <rFont val="Arial CE"/>
        <family val="2"/>
        <charset val="238"/>
      </rPr>
      <t>=_PRK/_AKT</t>
    </r>
  </si>
  <si>
    <r>
      <t>X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=_HV/_AKT</t>
    </r>
  </si>
  <si>
    <r>
      <t>X</t>
    </r>
    <r>
      <rPr>
        <vertAlign val="subscript"/>
        <sz val="9"/>
        <rFont val="Arial CE"/>
        <family val="2"/>
        <charset val="238"/>
      </rPr>
      <t>4</t>
    </r>
    <r>
      <rPr>
        <sz val="9"/>
        <rFont val="Arial CE"/>
        <family val="2"/>
        <charset val="238"/>
      </rPr>
      <t>=_VK/_CK</t>
    </r>
  </si>
  <si>
    <r>
      <t>1,2x</t>
    </r>
    <r>
      <rPr>
        <vertAlign val="subscript"/>
        <sz val="9"/>
        <rFont val="Arial CE"/>
        <family val="2"/>
        <charset val="238"/>
      </rPr>
      <t>1</t>
    </r>
    <r>
      <rPr>
        <sz val="9"/>
        <rFont val="Arial CE"/>
        <family val="2"/>
        <charset val="238"/>
      </rPr>
      <t>+1,4x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+3,3x</t>
    </r>
    <r>
      <rPr>
        <vertAlign val="subscript"/>
        <sz val="9"/>
        <rFont val="Arial CE"/>
        <family val="2"/>
        <charset val="238"/>
      </rPr>
      <t>3</t>
    </r>
    <r>
      <rPr>
        <sz val="9"/>
        <rFont val="Arial CE"/>
        <family val="2"/>
        <charset val="238"/>
      </rPr>
      <t>+0,6x</t>
    </r>
    <r>
      <rPr>
        <vertAlign val="subscript"/>
        <sz val="9"/>
        <rFont val="Arial CE"/>
        <family val="2"/>
        <charset val="238"/>
      </rPr>
      <t>4</t>
    </r>
    <r>
      <rPr>
        <sz val="9"/>
        <rFont val="Arial CE"/>
        <family val="2"/>
        <charset val="238"/>
      </rPr>
      <t>+1,0x</t>
    </r>
    <r>
      <rPr>
        <vertAlign val="subscript"/>
        <sz val="9"/>
        <rFont val="Arial CE"/>
        <family val="2"/>
        <charset val="238"/>
      </rPr>
      <t>5</t>
    </r>
  </si>
  <si>
    <r>
      <t>0,717x</t>
    </r>
    <r>
      <rPr>
        <vertAlign val="subscript"/>
        <sz val="9"/>
        <rFont val="Arial CE"/>
        <family val="2"/>
        <charset val="238"/>
      </rPr>
      <t>1</t>
    </r>
    <r>
      <rPr>
        <sz val="9"/>
        <rFont val="Arial CE"/>
        <family val="2"/>
        <charset val="238"/>
      </rPr>
      <t>+0,847x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+3,107x</t>
    </r>
    <r>
      <rPr>
        <vertAlign val="subscript"/>
        <sz val="9"/>
        <rFont val="Arial CE"/>
        <family val="2"/>
        <charset val="238"/>
      </rPr>
      <t>3</t>
    </r>
    <r>
      <rPr>
        <sz val="9"/>
        <rFont val="Arial CE"/>
        <family val="2"/>
        <charset val="238"/>
      </rPr>
      <t>+0,420x</t>
    </r>
    <r>
      <rPr>
        <vertAlign val="subscript"/>
        <sz val="9"/>
        <rFont val="Arial CE"/>
        <family val="2"/>
        <charset val="238"/>
      </rPr>
      <t>4</t>
    </r>
    <r>
      <rPr>
        <sz val="9"/>
        <rFont val="Arial CE"/>
        <family val="2"/>
        <charset val="238"/>
      </rPr>
      <t>+0,998x</t>
    </r>
    <r>
      <rPr>
        <vertAlign val="subscript"/>
        <sz val="9"/>
        <rFont val="Arial CE"/>
        <family val="2"/>
        <charset val="238"/>
      </rPr>
      <t>5</t>
    </r>
  </si>
  <si>
    <t>Použitý vzorec</t>
  </si>
  <si>
    <t>Riadok</t>
  </si>
  <si>
    <t>Skratka</t>
  </si>
  <si>
    <t>Pomer pracovného kapitálu k celkovým aktívam</t>
  </si>
  <si>
    <t>Pomer zisku po zdanení k celkovým aktívam</t>
  </si>
  <si>
    <t>Pomer zisku pred zdanením a úrokov k celk. aktívam</t>
  </si>
  <si>
    <t>Altmanov index pre firmy obchodované na burze</t>
  </si>
  <si>
    <t>Firma je s dobrou finančne-ekonomickou situáciou</t>
  </si>
  <si>
    <t>Firma s neurčitou finančnou situáciou</t>
  </si>
  <si>
    <t>Firma s velmi silnými finančnými problémami</t>
  </si>
  <si>
    <t>Hodnotenie</t>
  </si>
  <si>
    <t>s akciami na burze</t>
  </si>
  <si>
    <t>Cudzie zdroje (cudzí kapitál)</t>
  </si>
  <si>
    <t>HV za účtovné obdobie (po zdanení)</t>
  </si>
  <si>
    <t>Pracovný kapitál</t>
  </si>
  <si>
    <t>Zisk pred zdanením</t>
  </si>
  <si>
    <t>Ukazovateľ hodnotenia firmy</t>
  </si>
  <si>
    <t>Aktíva celkom (spolu majetok)</t>
  </si>
  <si>
    <t>_URN</t>
  </si>
  <si>
    <t>Úroky nákladové</t>
  </si>
  <si>
    <r>
      <t>X</t>
    </r>
    <r>
      <rPr>
        <vertAlign val="subscript"/>
        <sz val="9"/>
        <rFont val="Arial CE"/>
        <family val="2"/>
        <charset val="238"/>
      </rPr>
      <t>3</t>
    </r>
    <r>
      <rPr>
        <sz val="9"/>
        <rFont val="Arial CE"/>
        <family val="2"/>
        <charset val="238"/>
      </rPr>
      <t>=(_ZPZ+_URN)/_AKT</t>
    </r>
  </si>
  <si>
    <t xml:space="preserve">Tržby </t>
  </si>
  <si>
    <t>_T</t>
  </si>
  <si>
    <t>Pomer tržieb k celk. aktiv.</t>
  </si>
  <si>
    <r>
      <t>X</t>
    </r>
    <r>
      <rPr>
        <vertAlign val="subscript"/>
        <sz val="9"/>
        <rFont val="Arial CE"/>
        <family val="2"/>
        <charset val="238"/>
      </rPr>
      <t>5</t>
    </r>
    <r>
      <rPr>
        <sz val="9"/>
        <rFont val="Arial CE"/>
        <family val="2"/>
        <charset val="238"/>
      </rPr>
      <t>=_T/_AKT</t>
    </r>
  </si>
  <si>
    <t xml:space="preserve">Vlastný kapitál </t>
  </si>
  <si>
    <t>Pomer tržnej hodnoty vlastného kapitálu k účtovnej hodnote cudzieho kap.</t>
  </si>
  <si>
    <t>Altmanov index pre firmy neemitujúce akcie verejne na trhu</t>
  </si>
  <si>
    <t>Altmanov index pre nevýrobné a začínajúce podniky</t>
  </si>
  <si>
    <r>
      <t>6,56x</t>
    </r>
    <r>
      <rPr>
        <vertAlign val="subscript"/>
        <sz val="9"/>
        <rFont val="Arial CE"/>
        <family val="2"/>
        <charset val="238"/>
      </rPr>
      <t>1</t>
    </r>
    <r>
      <rPr>
        <sz val="9"/>
        <rFont val="Arial CE"/>
        <family val="2"/>
        <charset val="238"/>
      </rPr>
      <t>+3,26x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+6,72x</t>
    </r>
    <r>
      <rPr>
        <vertAlign val="subscript"/>
        <sz val="9"/>
        <rFont val="Arial CE"/>
        <family val="2"/>
        <charset val="238"/>
      </rPr>
      <t>3</t>
    </r>
    <r>
      <rPr>
        <sz val="9"/>
        <rFont val="Arial CE"/>
        <family val="2"/>
        <charset val="238"/>
      </rPr>
      <t>+1,05x</t>
    </r>
    <r>
      <rPr>
        <vertAlign val="subscript"/>
        <sz val="9"/>
        <rFont val="Arial CE"/>
        <family val="2"/>
        <charset val="238"/>
      </rPr>
      <t>4</t>
    </r>
  </si>
  <si>
    <t>&gt;2,60</t>
  </si>
  <si>
    <t>1,10-2,60</t>
  </si>
  <si>
    <t>&lt;1,10</t>
  </si>
  <si>
    <t>neemitujúce akcie na trhu</t>
  </si>
  <si>
    <t>nevýrobné a začínajúce</t>
  </si>
  <si>
    <t>Použité termíny v modeli</t>
  </si>
  <si>
    <t>S_033-S_122-S_140-S_139</t>
  </si>
  <si>
    <t xml:space="preserve"> Súhrnný ukazovateľ hodnotenia firmy - Altmanov index</t>
  </si>
  <si>
    <r>
      <t xml:space="preserve">S_01 </t>
    </r>
    <r>
      <rPr>
        <b/>
        <sz val="10"/>
        <color rgb="FFFFC000"/>
        <rFont val="Arial CE"/>
        <family val="2"/>
        <charset val="238"/>
      </rPr>
      <t>MUJ S_01</t>
    </r>
  </si>
  <si>
    <r>
      <t xml:space="preserve">S_101 </t>
    </r>
    <r>
      <rPr>
        <b/>
        <sz val="10"/>
        <color rgb="FFFFC000"/>
        <rFont val="Arial CE"/>
        <family val="2"/>
        <charset val="238"/>
      </rPr>
      <t>MUJ S_34</t>
    </r>
  </si>
  <si>
    <r>
      <t xml:space="preserve">S_80 </t>
    </r>
    <r>
      <rPr>
        <b/>
        <sz val="10"/>
        <color rgb="FFFFC000"/>
        <rFont val="Arial CE"/>
        <family val="2"/>
        <charset val="238"/>
      </rPr>
      <t>MUJ S_25</t>
    </r>
  </si>
  <si>
    <r>
      <t xml:space="preserve">V_61 </t>
    </r>
    <r>
      <rPr>
        <b/>
        <sz val="10"/>
        <color rgb="FFFFC000"/>
        <rFont val="Arial CE"/>
        <family val="2"/>
        <charset val="238"/>
      </rPr>
      <t>MUJ V_38</t>
    </r>
  </si>
  <si>
    <r>
      <t xml:space="preserve">V_49 </t>
    </r>
    <r>
      <rPr>
        <b/>
        <sz val="10"/>
        <color rgb="FFFFC000"/>
        <rFont val="Arial CE"/>
        <family val="2"/>
        <charset val="238"/>
      </rPr>
      <t>MUJ V_31</t>
    </r>
  </si>
  <si>
    <r>
      <t xml:space="preserve">V_27+V_55 </t>
    </r>
    <r>
      <rPr>
        <b/>
        <sz val="10"/>
        <color rgb="FFFFC000"/>
        <rFont val="Arial CE"/>
        <family val="2"/>
        <charset val="238"/>
      </rPr>
      <t>MUJ V_18+V34</t>
    </r>
  </si>
  <si>
    <r>
      <t xml:space="preserve">V_03+V_04+V_05+V_08+V_30 
</t>
    </r>
    <r>
      <rPr>
        <b/>
        <sz val="10"/>
        <color rgb="FFFFC000"/>
        <rFont val="Arial CE"/>
        <family val="2"/>
        <charset val="238"/>
      </rPr>
      <t>MUJ V 02+V_03+V_06+V_21</t>
    </r>
  </si>
  <si>
    <t>Hodnoty z výkazov 2020</t>
  </si>
  <si>
    <t>Hodnoty z výkazov 2021</t>
  </si>
  <si>
    <t>výkazu-2020</t>
  </si>
  <si>
    <t>Hodnoty z výkazov 2022</t>
  </si>
  <si>
    <t>výkazu (S=Súvaha, V=Výkaz ziskov a strát)-2022</t>
  </si>
  <si>
    <t>výkazu-2021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</si>
</sst>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[Red]\-#,##0.00\ "/>
  </numFmts>
  <fonts count="14" x14ac:knownFonts="1"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vertAlign val="subscript"/>
      <sz val="9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C00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2" fillId="0" borderId="0" xfId="1" applyFont="1"/>
    <xf numFmtId="0" fontId="0" fillId="0" borderId="7" xfId="0" applyBorder="1"/>
    <xf numFmtId="0" fontId="0" fillId="0" borderId="8" xfId="0" applyBorder="1"/>
    <xf numFmtId="0" fontId="1" fillId="3" borderId="20" xfId="1" applyFill="1" applyBorder="1"/>
    <xf numFmtId="0" fontId="1" fillId="4" borderId="21" xfId="1" applyFill="1" applyBorder="1"/>
    <xf numFmtId="0" fontId="1" fillId="2" borderId="22" xfId="1" applyFill="1" applyBorder="1"/>
    <xf numFmtId="0" fontId="0" fillId="0" borderId="32" xfId="0" applyBorder="1"/>
    <xf numFmtId="0" fontId="3" fillId="0" borderId="36" xfId="1" applyFont="1" applyBorder="1"/>
    <xf numFmtId="0" fontId="1" fillId="0" borderId="16" xfId="1" applyBorder="1"/>
    <xf numFmtId="0" fontId="3" fillId="0" borderId="34" xfId="1" applyFont="1" applyBorder="1"/>
    <xf numFmtId="0" fontId="1" fillId="0" borderId="8" xfId="1" applyBorder="1"/>
    <xf numFmtId="0" fontId="1" fillId="0" borderId="38" xfId="1" applyBorder="1"/>
    <xf numFmtId="0" fontId="1" fillId="0" borderId="36" xfId="1" applyBorder="1"/>
    <xf numFmtId="0" fontId="6" fillId="0" borderId="0" xfId="1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64" fontId="6" fillId="0" borderId="35" xfId="2" applyFont="1" applyFill="1" applyBorder="1" applyAlignment="1" applyProtection="1">
      <alignment horizontal="left"/>
    </xf>
    <xf numFmtId="164" fontId="6" fillId="0" borderId="36" xfId="2" applyFont="1" applyFill="1" applyBorder="1" applyAlignment="1" applyProtection="1">
      <alignment horizontal="left"/>
    </xf>
    <xf numFmtId="164" fontId="6" fillId="0" borderId="14" xfId="2" applyFont="1" applyFill="1" applyBorder="1" applyAlignment="1" applyProtection="1">
      <alignment horizontal="left"/>
    </xf>
    <xf numFmtId="164" fontId="6" fillId="0" borderId="35" xfId="2" applyFont="1" applyBorder="1" applyAlignment="1" applyProtection="1">
      <alignment horizontal="left"/>
    </xf>
    <xf numFmtId="164" fontId="6" fillId="0" borderId="14" xfId="2" applyFont="1" applyBorder="1" applyAlignment="1" applyProtection="1">
      <alignment horizontal="left"/>
    </xf>
    <xf numFmtId="165" fontId="1" fillId="5" borderId="33" xfId="1" applyNumberFormat="1" applyFill="1" applyBorder="1" applyAlignment="1">
      <alignment horizontal="center"/>
    </xf>
    <xf numFmtId="165" fontId="1" fillId="5" borderId="35" xfId="1" applyNumberFormat="1" applyFill="1" applyBorder="1" applyAlignment="1">
      <alignment horizontal="center"/>
    </xf>
    <xf numFmtId="165" fontId="1" fillId="5" borderId="14" xfId="1" applyNumberFormat="1" applyFill="1" applyBorder="1" applyAlignment="1">
      <alignment horizontal="center"/>
    </xf>
    <xf numFmtId="1" fontId="1" fillId="5" borderId="11" xfId="1" applyNumberFormat="1" applyFill="1" applyBorder="1" applyAlignment="1">
      <alignment horizontal="center"/>
    </xf>
    <xf numFmtId="1" fontId="1" fillId="5" borderId="6" xfId="1" applyNumberFormat="1" applyFill="1" applyBorder="1" applyAlignment="1">
      <alignment horizontal="center"/>
    </xf>
    <xf numFmtId="165" fontId="10" fillId="5" borderId="10" xfId="1" applyNumberFormat="1" applyFont="1" applyFill="1" applyBorder="1" applyAlignment="1">
      <alignment horizontal="center"/>
    </xf>
    <xf numFmtId="165" fontId="10" fillId="5" borderId="13" xfId="1" applyNumberFormat="1" applyFont="1" applyFill="1" applyBorder="1" applyAlignment="1">
      <alignment horizontal="center"/>
    </xf>
    <xf numFmtId="0" fontId="3" fillId="7" borderId="34" xfId="1" applyFont="1" applyFill="1" applyBorder="1"/>
    <xf numFmtId="0" fontId="1" fillId="7" borderId="38" xfId="1" applyFill="1" applyBorder="1"/>
    <xf numFmtId="0" fontId="2" fillId="7" borderId="33" xfId="1" applyFont="1" applyFill="1" applyBorder="1" applyAlignment="1">
      <alignment horizontal="left"/>
    </xf>
    <xf numFmtId="0" fontId="3" fillId="7" borderId="36" xfId="1" applyFont="1" applyFill="1" applyBorder="1"/>
    <xf numFmtId="0" fontId="1" fillId="7" borderId="36" xfId="1" applyFill="1" applyBorder="1"/>
    <xf numFmtId="0" fontId="2" fillId="7" borderId="35" xfId="1" applyFont="1" applyFill="1" applyBorder="1" applyAlignment="1">
      <alignment horizontal="left"/>
    </xf>
    <xf numFmtId="0" fontId="2" fillId="7" borderId="36" xfId="1" applyFont="1" applyFill="1" applyBorder="1" applyAlignment="1">
      <alignment horizontal="left"/>
    </xf>
    <xf numFmtId="0" fontId="6" fillId="7" borderId="35" xfId="1" applyFont="1" applyFill="1" applyBorder="1" applyAlignment="1">
      <alignment horizontal="left"/>
    </xf>
    <xf numFmtId="0" fontId="2" fillId="7" borderId="35" xfId="1" applyFont="1" applyFill="1" applyBorder="1" applyAlignment="1">
      <alignment horizontal="left" wrapText="1"/>
    </xf>
    <xf numFmtId="0" fontId="1" fillId="7" borderId="16" xfId="1" applyFill="1" applyBorder="1"/>
    <xf numFmtId="0" fontId="2" fillId="7" borderId="14" xfId="1" applyFont="1" applyFill="1" applyBorder="1" applyAlignment="1">
      <alignment horizontal="left"/>
    </xf>
    <xf numFmtId="0" fontId="11" fillId="8" borderId="15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2" fillId="8" borderId="28" xfId="1" applyFont="1" applyFill="1" applyBorder="1"/>
    <xf numFmtId="0" fontId="13" fillId="8" borderId="25" xfId="1" applyFont="1" applyFill="1" applyBorder="1" applyAlignment="1">
      <alignment horizontal="center"/>
    </xf>
    <xf numFmtId="0" fontId="13" fillId="8" borderId="39" xfId="1" applyFont="1" applyFill="1" applyBorder="1" applyAlignment="1">
      <alignment horizontal="center"/>
    </xf>
    <xf numFmtId="0" fontId="13" fillId="8" borderId="29" xfId="1" applyFont="1" applyFill="1" applyBorder="1"/>
    <xf numFmtId="0" fontId="13" fillId="8" borderId="26" xfId="1" applyFont="1" applyFill="1" applyBorder="1" applyAlignment="1">
      <alignment horizontal="center"/>
    </xf>
    <xf numFmtId="0" fontId="13" fillId="8" borderId="23" xfId="1" applyFont="1" applyFill="1" applyBorder="1" applyAlignment="1">
      <alignment horizontal="center"/>
    </xf>
    <xf numFmtId="0" fontId="12" fillId="8" borderId="30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 vertical="center"/>
    </xf>
    <xf numFmtId="0" fontId="12" fillId="8" borderId="40" xfId="1" applyFont="1" applyFill="1" applyBorder="1" applyAlignment="1">
      <alignment horizontal="center" vertical="center"/>
    </xf>
    <xf numFmtId="0" fontId="13" fillId="8" borderId="16" xfId="1" applyFont="1" applyFill="1" applyBorder="1" applyAlignment="1">
      <alignment horizontal="center" vertical="center"/>
    </xf>
    <xf numFmtId="0" fontId="13" fillId="8" borderId="8" xfId="1" applyFont="1" applyFill="1" applyBorder="1" applyAlignment="1">
      <alignment horizontal="center" vertical="center"/>
    </xf>
    <xf numFmtId="0" fontId="1" fillId="7" borderId="17" xfId="1" applyFill="1" applyBorder="1" applyAlignment="1">
      <alignment horizontal="center"/>
    </xf>
    <xf numFmtId="0" fontId="1" fillId="7" borderId="10" xfId="1" applyFill="1" applyBorder="1" applyAlignment="1">
      <alignment horizontal="center"/>
    </xf>
    <xf numFmtId="0" fontId="1" fillId="7" borderId="27" xfId="1" applyFill="1" applyBorder="1" applyAlignment="1">
      <alignment horizontal="center"/>
    </xf>
    <xf numFmtId="0" fontId="1" fillId="7" borderId="24" xfId="1" applyFill="1" applyBorder="1" applyAlignment="1">
      <alignment horizontal="center"/>
    </xf>
    <xf numFmtId="0" fontId="1" fillId="7" borderId="18" xfId="1" applyFill="1" applyBorder="1" applyAlignment="1">
      <alignment horizontal="center"/>
    </xf>
    <xf numFmtId="0" fontId="1" fillId="7" borderId="11" xfId="1" applyFill="1" applyBorder="1" applyAlignment="1">
      <alignment horizontal="center"/>
    </xf>
    <xf numFmtId="0" fontId="2" fillId="8" borderId="37" xfId="1" applyFont="1" applyFill="1" applyBorder="1"/>
    <xf numFmtId="0" fontId="1" fillId="8" borderId="30" xfId="1" applyFill="1" applyBorder="1"/>
    <xf numFmtId="0" fontId="1" fillId="8" borderId="31" xfId="1" applyFill="1" applyBorder="1"/>
    <xf numFmtId="0" fontId="2" fillId="6" borderId="1" xfId="1" applyFont="1" applyFill="1" applyBorder="1"/>
    <xf numFmtId="0" fontId="1" fillId="6" borderId="33" xfId="1" applyFill="1" applyBorder="1"/>
    <xf numFmtId="165" fontId="3" fillId="6" borderId="34" xfId="1" applyNumberFormat="1" applyFont="1" applyFill="1" applyBorder="1" applyAlignment="1">
      <alignment horizontal="center"/>
    </xf>
    <xf numFmtId="0" fontId="1" fillId="6" borderId="35" xfId="1" applyFill="1" applyBorder="1"/>
    <xf numFmtId="165" fontId="3" fillId="6" borderId="36" xfId="1" applyNumberFormat="1" applyFont="1" applyFill="1" applyBorder="1" applyAlignment="1">
      <alignment horizontal="center"/>
    </xf>
    <xf numFmtId="0" fontId="1" fillId="6" borderId="35" xfId="1" applyFill="1" applyBorder="1" applyAlignment="1">
      <alignment wrapText="1"/>
    </xf>
    <xf numFmtId="0" fontId="1" fillId="6" borderId="14" xfId="1" applyFill="1" applyBorder="1" applyAlignment="1">
      <alignment wrapText="1"/>
    </xf>
    <xf numFmtId="165" fontId="3" fillId="6" borderId="16" xfId="1" applyNumberFormat="1" applyFont="1" applyFill="1" applyBorder="1" applyAlignment="1">
      <alignment horizontal="center"/>
    </xf>
    <xf numFmtId="0" fontId="1" fillId="6" borderId="1" xfId="1" applyFill="1" applyBorder="1"/>
    <xf numFmtId="0" fontId="2" fillId="6" borderId="10" xfId="1" applyFont="1" applyFill="1" applyBorder="1"/>
    <xf numFmtId="165" fontId="3" fillId="6" borderId="17" xfId="1" applyNumberFormat="1" applyFont="1" applyFill="1" applyBorder="1" applyAlignment="1">
      <alignment horizontal="center"/>
    </xf>
    <xf numFmtId="0" fontId="1" fillId="6" borderId="11" xfId="1" applyFill="1" applyBorder="1"/>
    <xf numFmtId="165" fontId="3" fillId="6" borderId="18" xfId="1" applyNumberFormat="1" applyFont="1" applyFill="1" applyBorder="1" applyAlignment="1">
      <alignment horizontal="center"/>
    </xf>
    <xf numFmtId="0" fontId="1" fillId="6" borderId="12" xfId="1" applyFill="1" applyBorder="1"/>
    <xf numFmtId="165" fontId="3" fillId="6" borderId="19" xfId="1" applyNumberFormat="1" applyFont="1" applyFill="1" applyBorder="1"/>
    <xf numFmtId="0" fontId="1" fillId="6" borderId="2" xfId="1" applyFill="1" applyBorder="1"/>
    <xf numFmtId="0" fontId="2" fillId="6" borderId="3" xfId="1" applyFont="1" applyFill="1" applyBorder="1"/>
    <xf numFmtId="0" fontId="2" fillId="6" borderId="4" xfId="1" applyFont="1" applyFill="1" applyBorder="1"/>
    <xf numFmtId="0" fontId="2" fillId="6" borderId="5" xfId="1" applyFont="1" applyFill="1" applyBorder="1"/>
  </cellXfs>
  <cellStyles count="3">
    <cellStyle name="Čiarka" xfId="2" builtinId="3"/>
    <cellStyle name="Normálna" xfId="0" builtinId="0"/>
    <cellStyle name="normálne_Hár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tabSelected="1" view="pageLayout" topLeftCell="B1" zoomScale="90" zoomScaleNormal="80" zoomScalePageLayoutView="90" workbookViewId="0">
      <selection activeCell="D3" sqref="D3"/>
    </sheetView>
  </sheetViews>
  <sheetFormatPr defaultRowHeight="12.5" x14ac:dyDescent="0.25"/>
  <cols>
    <col min="1" max="1" width="3.6328125" customWidth="1"/>
    <col min="2" max="2" width="4" customWidth="1"/>
    <col min="4" max="4" width="57.36328125" bestFit="1" customWidth="1"/>
    <col min="5" max="5" width="42.36328125" bestFit="1" customWidth="1"/>
    <col min="6" max="6" width="27.453125" customWidth="1"/>
    <col min="7" max="7" width="28.453125" customWidth="1"/>
    <col min="8" max="8" width="22.54296875" customWidth="1"/>
  </cols>
  <sheetData>
    <row r="1" spans="2:8" ht="13" x14ac:dyDescent="0.3">
      <c r="C1" s="2" t="s">
        <v>55</v>
      </c>
      <c r="H1" s="16"/>
    </row>
    <row r="2" spans="2:8" ht="13" thickBot="1" x14ac:dyDescent="0.3">
      <c r="C2" s="4"/>
      <c r="D2" s="4"/>
      <c r="E2" s="4"/>
      <c r="F2" s="4"/>
    </row>
    <row r="3" spans="2:8" ht="13.5" thickBot="1" x14ac:dyDescent="0.35">
      <c r="B3" s="3"/>
      <c r="C3" s="60"/>
      <c r="D3" s="42" t="s">
        <v>34</v>
      </c>
      <c r="E3" s="41" t="s">
        <v>18</v>
      </c>
      <c r="F3" s="42" t="s">
        <v>66</v>
      </c>
      <c r="G3" s="42" t="s">
        <v>64</v>
      </c>
      <c r="H3" s="42" t="s">
        <v>63</v>
      </c>
    </row>
    <row r="4" spans="2:8" ht="13.5" x14ac:dyDescent="0.35">
      <c r="C4" s="63"/>
      <c r="D4" s="64" t="s">
        <v>21</v>
      </c>
      <c r="E4" s="65" t="s">
        <v>13</v>
      </c>
      <c r="F4" s="23" t="e">
        <f>E39/E36</f>
        <v>#DIV/0!</v>
      </c>
      <c r="G4" s="23" t="e">
        <f>F39/F36</f>
        <v>#DIV/0!</v>
      </c>
      <c r="H4" s="23" t="e">
        <f>G39/G36</f>
        <v>#DIV/0!</v>
      </c>
    </row>
    <row r="5" spans="2:8" ht="13.5" x14ac:dyDescent="0.35">
      <c r="C5" s="63"/>
      <c r="D5" s="66" t="s">
        <v>22</v>
      </c>
      <c r="E5" s="67" t="s">
        <v>14</v>
      </c>
      <c r="F5" s="24" t="e">
        <f>E38/E36</f>
        <v>#DIV/0!</v>
      </c>
      <c r="G5" s="24" t="e">
        <f>F38/F36</f>
        <v>#DIV/0!</v>
      </c>
      <c r="H5" s="24" t="e">
        <f>G38/G36</f>
        <v>#DIV/0!</v>
      </c>
    </row>
    <row r="6" spans="2:8" ht="13.5" x14ac:dyDescent="0.35">
      <c r="C6" s="63"/>
      <c r="D6" s="66" t="s">
        <v>23</v>
      </c>
      <c r="E6" s="67" t="s">
        <v>38</v>
      </c>
      <c r="F6" s="24" t="e">
        <f>(E43+E41)/E36</f>
        <v>#DIV/0!</v>
      </c>
      <c r="G6" s="24" t="e">
        <f>(F43+F41)/F36</f>
        <v>#DIV/0!</v>
      </c>
      <c r="H6" s="24" t="e">
        <f>(G43+G41)/G36</f>
        <v>#DIV/0!</v>
      </c>
    </row>
    <row r="7" spans="2:8" ht="29.25" customHeight="1" x14ac:dyDescent="0.35">
      <c r="C7" s="63"/>
      <c r="D7" s="68" t="s">
        <v>44</v>
      </c>
      <c r="E7" s="67" t="s">
        <v>15</v>
      </c>
      <c r="F7" s="24" t="e">
        <f>E42/E37</f>
        <v>#DIV/0!</v>
      </c>
      <c r="G7" s="24" t="e">
        <f>F42/F37</f>
        <v>#DIV/0!</v>
      </c>
      <c r="H7" s="24" t="e">
        <f>G42/G37</f>
        <v>#DIV/0!</v>
      </c>
    </row>
    <row r="8" spans="2:8" ht="22.5" customHeight="1" thickBot="1" x14ac:dyDescent="0.4">
      <c r="C8" s="63"/>
      <c r="D8" s="69" t="s">
        <v>41</v>
      </c>
      <c r="E8" s="70" t="s">
        <v>42</v>
      </c>
      <c r="F8" s="25" t="e">
        <f>E40/E36</f>
        <v>#DIV/0!</v>
      </c>
      <c r="G8" s="25" t="e">
        <f>F40/F36</f>
        <v>#DIV/0!</v>
      </c>
      <c r="H8" s="25" t="e">
        <f>G40/G36</f>
        <v>#DIV/0!</v>
      </c>
    </row>
    <row r="9" spans="2:8" ht="13.5" x14ac:dyDescent="0.35">
      <c r="C9" s="71"/>
      <c r="D9" s="72" t="s">
        <v>24</v>
      </c>
      <c r="E9" s="73" t="s">
        <v>16</v>
      </c>
      <c r="F9" s="28" t="e">
        <f>1.2*F4+1.4*F5+3.3*F6+0.6*F7+1*F8</f>
        <v>#DIV/0!</v>
      </c>
      <c r="G9" s="28" t="e">
        <f>1.2*G4+1.4*G5+3.3*G6+0.6*G7+1*G8</f>
        <v>#DIV/0!</v>
      </c>
      <c r="H9" s="28" t="e">
        <f>1.2*H4+1.4*H5+3.3*H6+0.6*H7+1*H8</f>
        <v>#DIV/0!</v>
      </c>
    </row>
    <row r="10" spans="2:8" ht="13" thickBot="1" x14ac:dyDescent="0.3">
      <c r="C10" s="71"/>
      <c r="D10" s="74" t="s">
        <v>28</v>
      </c>
      <c r="E10" s="75"/>
      <c r="F10" s="26" t="e">
        <f>IF(F9&gt;2.99,1,IF(F9&lt;1.81,3,2))</f>
        <v>#DIV/0!</v>
      </c>
      <c r="G10" s="26" t="e">
        <f>IF(G9&gt;2.99,1,IF(G9&lt;1.81,3,2))</f>
        <v>#DIV/0!</v>
      </c>
      <c r="H10" s="26" t="e">
        <f>IF(H9&gt;2.99,1,IF(H9&lt;1.81,3,2))</f>
        <v>#DIV/0!</v>
      </c>
    </row>
    <row r="11" spans="2:8" ht="13.5" x14ac:dyDescent="0.35">
      <c r="C11" s="71"/>
      <c r="D11" s="72" t="s">
        <v>45</v>
      </c>
      <c r="E11" s="73" t="s">
        <v>17</v>
      </c>
      <c r="F11" s="29" t="e">
        <f>0.717*F4+0.847*F5+3.107*F6+0.42*F7+0.998*F8</f>
        <v>#DIV/0!</v>
      </c>
      <c r="G11" s="29" t="e">
        <f>0.717*G4+0.847*G5+3.107*G6+0.42*G7+0.998*G8</f>
        <v>#DIV/0!</v>
      </c>
      <c r="H11" s="29" t="e">
        <f>0.717*H4+0.847*H5+3.107*H6+0.42*H7+0.998*H8</f>
        <v>#DIV/0!</v>
      </c>
    </row>
    <row r="12" spans="2:8" ht="13" thickBot="1" x14ac:dyDescent="0.3">
      <c r="C12" s="71"/>
      <c r="D12" s="76" t="s">
        <v>28</v>
      </c>
      <c r="E12" s="77"/>
      <c r="F12" s="27" t="e">
        <f>IF(F11&gt;2.9,1,IF(F11&lt;1.2,3,2))</f>
        <v>#DIV/0!</v>
      </c>
      <c r="G12" s="27" t="e">
        <f>IF(G11&gt;2.9,1,IF(G11&lt;1.2,3,2))</f>
        <v>#DIV/0!</v>
      </c>
      <c r="H12" s="27" t="e">
        <f>IF(H11&gt;2.9,1,IF(H11&lt;1.2,3,2))</f>
        <v>#DIV/0!</v>
      </c>
    </row>
    <row r="13" spans="2:8" ht="14" thickTop="1" x14ac:dyDescent="0.35">
      <c r="C13" s="71"/>
      <c r="D13" s="72" t="s">
        <v>46</v>
      </c>
      <c r="E13" s="73" t="s">
        <v>47</v>
      </c>
      <c r="F13" s="29" t="e">
        <f>6.56*F4+3.26*F5+6.72*F6+1.05*F7</f>
        <v>#DIV/0!</v>
      </c>
      <c r="G13" s="29" t="e">
        <f>6.56*G4+3.26*G5+6.72*G6+1.05*G7</f>
        <v>#DIV/0!</v>
      </c>
      <c r="H13" s="29" t="e">
        <f>6.56*H4+3.26*H5+6.72*H6+1.05*H7</f>
        <v>#DIV/0!</v>
      </c>
    </row>
    <row r="14" spans="2:8" ht="13" thickBot="1" x14ac:dyDescent="0.3">
      <c r="C14" s="78"/>
      <c r="D14" s="76" t="s">
        <v>28</v>
      </c>
      <c r="E14" s="77"/>
      <c r="F14" s="27" t="e">
        <f>IF(F13&gt;2.6,1,IF(F13&lt;1.1,3,2))</f>
        <v>#DIV/0!</v>
      </c>
      <c r="G14" s="27" t="e">
        <f>IF(G13&gt;2.6,1,IF(G13&lt;1.1,3,2))</f>
        <v>#DIV/0!</v>
      </c>
      <c r="H14" s="27" t="e">
        <f>IF(H13&gt;2.6,1,IF(H13&lt;1.1,3,2))</f>
        <v>#DIV/0!</v>
      </c>
    </row>
    <row r="15" spans="2:8" ht="13.5" thickTop="1" thickBot="1" x14ac:dyDescent="0.3">
      <c r="C15" s="12"/>
      <c r="D15" s="12"/>
      <c r="E15" s="12"/>
      <c r="F15" s="12"/>
    </row>
    <row r="16" spans="2:8" ht="13" x14ac:dyDescent="0.3">
      <c r="C16" s="61"/>
      <c r="D16" s="43" t="s">
        <v>28</v>
      </c>
      <c r="E16" s="44" t="s">
        <v>0</v>
      </c>
      <c r="F16" s="45" t="s">
        <v>0</v>
      </c>
      <c r="G16" s="45" t="s">
        <v>0</v>
      </c>
      <c r="H16" s="1"/>
    </row>
    <row r="17" spans="3:8" ht="13" thickBot="1" x14ac:dyDescent="0.3">
      <c r="C17" s="62"/>
      <c r="D17" s="46"/>
      <c r="E17" s="47" t="s">
        <v>29</v>
      </c>
      <c r="F17" s="48" t="s">
        <v>51</v>
      </c>
      <c r="G17" s="48" t="s">
        <v>52</v>
      </c>
      <c r="H17" s="1"/>
    </row>
    <row r="18" spans="3:8" ht="13.5" thickTop="1" x14ac:dyDescent="0.3">
      <c r="C18" s="79">
        <v>1</v>
      </c>
      <c r="D18" s="5" t="s">
        <v>25</v>
      </c>
      <c r="E18" s="54" t="s">
        <v>1</v>
      </c>
      <c r="F18" s="55" t="s">
        <v>2</v>
      </c>
      <c r="G18" s="55" t="s">
        <v>48</v>
      </c>
      <c r="H18" s="1"/>
    </row>
    <row r="19" spans="3:8" ht="13" x14ac:dyDescent="0.3">
      <c r="C19" s="80">
        <v>2</v>
      </c>
      <c r="D19" s="6" t="s">
        <v>26</v>
      </c>
      <c r="E19" s="56" t="s">
        <v>3</v>
      </c>
      <c r="F19" s="57" t="s">
        <v>4</v>
      </c>
      <c r="G19" s="57" t="s">
        <v>49</v>
      </c>
      <c r="H19" s="1"/>
    </row>
    <row r="20" spans="3:8" ht="13.5" thickBot="1" x14ac:dyDescent="0.35">
      <c r="C20" s="81">
        <v>3</v>
      </c>
      <c r="D20" s="7" t="s">
        <v>27</v>
      </c>
      <c r="E20" s="58" t="s">
        <v>5</v>
      </c>
      <c r="F20" s="59" t="s">
        <v>6</v>
      </c>
      <c r="G20" s="59" t="s">
        <v>50</v>
      </c>
      <c r="H20" s="1"/>
    </row>
    <row r="21" spans="3:8" ht="13" thickBot="1" x14ac:dyDescent="0.3">
      <c r="C21" s="8"/>
      <c r="D21" s="8"/>
      <c r="E21" s="8"/>
    </row>
    <row r="22" spans="3:8" ht="13" x14ac:dyDescent="0.25">
      <c r="C22" s="49" t="s">
        <v>20</v>
      </c>
      <c r="D22" s="51" t="s">
        <v>53</v>
      </c>
      <c r="E22" s="49" t="s">
        <v>19</v>
      </c>
      <c r="F22" s="49" t="s">
        <v>19</v>
      </c>
      <c r="G22" s="49" t="s">
        <v>19</v>
      </c>
    </row>
    <row r="23" spans="3:8" ht="13.5" thickBot="1" x14ac:dyDescent="0.3">
      <c r="C23" s="52"/>
      <c r="D23" s="53"/>
      <c r="E23" s="50" t="s">
        <v>67</v>
      </c>
      <c r="F23" s="50" t="s">
        <v>68</v>
      </c>
      <c r="G23" s="50" t="s">
        <v>65</v>
      </c>
    </row>
    <row r="24" spans="3:8" ht="13" x14ac:dyDescent="0.3">
      <c r="C24" s="30" t="s">
        <v>7</v>
      </c>
      <c r="D24" s="31" t="s">
        <v>35</v>
      </c>
      <c r="E24" s="32" t="s">
        <v>56</v>
      </c>
      <c r="F24" s="32" t="s">
        <v>56</v>
      </c>
      <c r="G24" s="32" t="s">
        <v>56</v>
      </c>
    </row>
    <row r="25" spans="3:8" ht="13" x14ac:dyDescent="0.3">
      <c r="C25" s="33" t="s">
        <v>8</v>
      </c>
      <c r="D25" s="34" t="s">
        <v>30</v>
      </c>
      <c r="E25" s="35" t="s">
        <v>57</v>
      </c>
      <c r="F25" s="35" t="s">
        <v>57</v>
      </c>
      <c r="G25" s="35" t="s">
        <v>57</v>
      </c>
    </row>
    <row r="26" spans="3:8" ht="13" x14ac:dyDescent="0.3">
      <c r="C26" s="33" t="s">
        <v>9</v>
      </c>
      <c r="D26" s="34" t="s">
        <v>31</v>
      </c>
      <c r="E26" s="36" t="s">
        <v>59</v>
      </c>
      <c r="F26" s="36" t="s">
        <v>59</v>
      </c>
      <c r="G26" s="36" t="s">
        <v>59</v>
      </c>
    </row>
    <row r="27" spans="3:8" ht="13" x14ac:dyDescent="0.3">
      <c r="C27" s="33" t="s">
        <v>10</v>
      </c>
      <c r="D27" s="34" t="s">
        <v>32</v>
      </c>
      <c r="E27" s="37" t="s">
        <v>54</v>
      </c>
      <c r="F27" s="37" t="s">
        <v>54</v>
      </c>
      <c r="G27" s="37" t="s">
        <v>54</v>
      </c>
    </row>
    <row r="28" spans="3:8" ht="26" x14ac:dyDescent="0.3">
      <c r="C28" s="33" t="s">
        <v>40</v>
      </c>
      <c r="D28" s="34" t="s">
        <v>39</v>
      </c>
      <c r="E28" s="38" t="s">
        <v>62</v>
      </c>
      <c r="F28" s="38" t="s">
        <v>62</v>
      </c>
      <c r="G28" s="38" t="s">
        <v>62</v>
      </c>
    </row>
    <row r="29" spans="3:8" ht="13" x14ac:dyDescent="0.3">
      <c r="C29" s="34" t="s">
        <v>36</v>
      </c>
      <c r="D29" s="34" t="s">
        <v>37</v>
      </c>
      <c r="E29" s="36" t="s">
        <v>60</v>
      </c>
      <c r="F29" s="36" t="s">
        <v>60</v>
      </c>
      <c r="G29" s="36" t="s">
        <v>60</v>
      </c>
    </row>
    <row r="30" spans="3:8" ht="13" x14ac:dyDescent="0.3">
      <c r="C30" s="33" t="s">
        <v>11</v>
      </c>
      <c r="D30" s="34" t="s">
        <v>43</v>
      </c>
      <c r="E30" s="36" t="s">
        <v>58</v>
      </c>
      <c r="F30" s="36" t="s">
        <v>58</v>
      </c>
      <c r="G30" s="36" t="s">
        <v>58</v>
      </c>
    </row>
    <row r="31" spans="3:8" ht="13.5" thickBot="1" x14ac:dyDescent="0.35">
      <c r="C31" s="39" t="s">
        <v>12</v>
      </c>
      <c r="D31" s="39" t="s">
        <v>33</v>
      </c>
      <c r="E31" s="40" t="s">
        <v>61</v>
      </c>
      <c r="F31" s="40" t="s">
        <v>61</v>
      </c>
      <c r="G31" s="40" t="s">
        <v>61</v>
      </c>
    </row>
    <row r="33" spans="3:8" ht="13.5" thickBot="1" x14ac:dyDescent="0.35">
      <c r="F33" s="15"/>
    </row>
    <row r="34" spans="3:8" ht="13" x14ac:dyDescent="0.25">
      <c r="C34" s="49" t="s">
        <v>20</v>
      </c>
      <c r="D34" s="51" t="s">
        <v>53</v>
      </c>
      <c r="E34" s="49" t="s">
        <v>19</v>
      </c>
      <c r="F34" s="49" t="s">
        <v>19</v>
      </c>
      <c r="G34" s="49" t="s">
        <v>19</v>
      </c>
    </row>
    <row r="35" spans="3:8" ht="13.5" thickBot="1" x14ac:dyDescent="0.3">
      <c r="C35" s="52"/>
      <c r="D35" s="53"/>
      <c r="E35" s="50" t="s">
        <v>67</v>
      </c>
      <c r="F35" s="50" t="s">
        <v>68</v>
      </c>
      <c r="G35" s="50" t="s">
        <v>65</v>
      </c>
    </row>
    <row r="36" spans="3:8" ht="13" x14ac:dyDescent="0.3">
      <c r="C36" s="11" t="s">
        <v>7</v>
      </c>
      <c r="D36" s="13" t="s">
        <v>35</v>
      </c>
      <c r="E36" s="18"/>
      <c r="F36" s="18"/>
      <c r="G36" s="18"/>
    </row>
    <row r="37" spans="3:8" ht="13" x14ac:dyDescent="0.3">
      <c r="C37" s="9" t="s">
        <v>8</v>
      </c>
      <c r="D37" s="14" t="s">
        <v>30</v>
      </c>
      <c r="E37" s="18"/>
      <c r="F37" s="18"/>
      <c r="G37" s="21"/>
    </row>
    <row r="38" spans="3:8" ht="13" x14ac:dyDescent="0.3">
      <c r="C38" s="9" t="s">
        <v>9</v>
      </c>
      <c r="D38" s="14" t="s">
        <v>31</v>
      </c>
      <c r="E38" s="18"/>
      <c r="F38" s="18"/>
      <c r="G38" s="21"/>
    </row>
    <row r="39" spans="3:8" ht="13" x14ac:dyDescent="0.3">
      <c r="C39" s="9" t="s">
        <v>10</v>
      </c>
      <c r="D39" s="14" t="s">
        <v>32</v>
      </c>
      <c r="E39" s="18"/>
      <c r="F39" s="18"/>
      <c r="G39" s="21"/>
      <c r="H39" s="17"/>
    </row>
    <row r="40" spans="3:8" ht="13" x14ac:dyDescent="0.3">
      <c r="C40" s="9" t="s">
        <v>40</v>
      </c>
      <c r="D40" s="14" t="s">
        <v>39</v>
      </c>
      <c r="E40" s="18"/>
      <c r="F40" s="18"/>
      <c r="G40" s="21"/>
    </row>
    <row r="41" spans="3:8" ht="13" x14ac:dyDescent="0.3">
      <c r="C41" s="14" t="s">
        <v>36</v>
      </c>
      <c r="D41" s="14" t="s">
        <v>37</v>
      </c>
      <c r="E41" s="19"/>
      <c r="F41" s="19"/>
      <c r="G41" s="19"/>
    </row>
    <row r="42" spans="3:8" ht="13" x14ac:dyDescent="0.3">
      <c r="C42" s="9" t="s">
        <v>11</v>
      </c>
      <c r="D42" s="14" t="s">
        <v>43</v>
      </c>
      <c r="E42" s="19"/>
      <c r="F42" s="19"/>
      <c r="G42" s="19"/>
    </row>
    <row r="43" spans="3:8" ht="13.5" thickBot="1" x14ac:dyDescent="0.35">
      <c r="C43" s="10" t="s">
        <v>12</v>
      </c>
      <c r="D43" s="10" t="s">
        <v>33</v>
      </c>
      <c r="E43" s="20"/>
      <c r="F43" s="20"/>
      <c r="G43" s="22"/>
    </row>
  </sheetData>
  <sheetProtection selectLockedCells="1"/>
  <phoneticPr fontId="5" type="noConversion"/>
  <pageMargins left="0.75" right="0.75" top="1" bottom="1" header="0.4921259845" footer="0.49212598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Hodnotenie firmy_Altmanov index</vt:lpstr>
    </vt:vector>
  </TitlesOfParts>
  <Company>MVRR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Tibor</dc:creator>
  <cp:lastModifiedBy>Milan FILA</cp:lastModifiedBy>
  <cp:lastPrinted>2023-07-07T07:59:52Z</cp:lastPrinted>
  <dcterms:created xsi:type="dcterms:W3CDTF">2007-09-18T10:47:07Z</dcterms:created>
  <dcterms:modified xsi:type="dcterms:W3CDTF">2023-08-07T17:22:26Z</dcterms:modified>
</cp:coreProperties>
</file>